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23040" windowHeight="10980"/>
  </bookViews>
  <sheets>
    <sheet name="Mannschaft" sheetId="1" r:id="rId1"/>
  </sheets>
  <definedNames>
    <definedName name="_xlnm.Print_Area" localSheetId="0">Mannschaft!$A$1:$H$43</definedName>
  </definedNames>
  <calcPr calcId="191029"/>
</workbook>
</file>

<file path=xl/calcChain.xml><?xml version="1.0" encoding="utf-8"?>
<calcChain xmlns="http://schemas.openxmlformats.org/spreadsheetml/2006/main">
  <c r="F18" i="1" l="1"/>
  <c r="F19" i="1"/>
  <c r="F20" i="1"/>
  <c r="F21" i="1"/>
  <c r="H22" i="1"/>
  <c r="F38" i="1"/>
  <c r="F39" i="1"/>
  <c r="F40" i="1"/>
  <c r="F42" i="1"/>
  <c r="F41" i="1"/>
  <c r="F28" i="1"/>
  <c r="F29" i="1"/>
  <c r="F30" i="1"/>
  <c r="F31" i="1"/>
  <c r="F8" i="1"/>
  <c r="F9" i="1"/>
  <c r="F10" i="1"/>
  <c r="F11" i="1"/>
  <c r="D42" i="1"/>
  <c r="D32" i="1"/>
  <c r="D22" i="1"/>
  <c r="D12" i="1"/>
  <c r="E42" i="1"/>
  <c r="E32" i="1"/>
  <c r="E22" i="1"/>
  <c r="E12" i="1"/>
  <c r="F32" i="1"/>
  <c r="F22" i="1"/>
  <c r="F12" i="1"/>
  <c r="I22" i="1"/>
  <c r="I18" i="1"/>
  <c r="I14" i="1"/>
  <c r="I19" i="1"/>
  <c r="I21" i="1"/>
  <c r="I17" i="1"/>
  <c r="I20" i="1"/>
  <c r="I16" i="1"/>
  <c r="I23" i="1"/>
  <c r="I15" i="1"/>
  <c r="H12" i="1"/>
  <c r="H32" i="1"/>
  <c r="H42" i="1"/>
  <c r="I31" i="1"/>
  <c r="I27" i="1"/>
  <c r="I25" i="1"/>
  <c r="I28" i="1"/>
  <c r="I30" i="1"/>
  <c r="I26" i="1"/>
  <c r="I33" i="1"/>
  <c r="I29" i="1"/>
  <c r="I32" i="1"/>
  <c r="I24" i="1"/>
  <c r="I11" i="1"/>
  <c r="I7" i="1"/>
  <c r="I13" i="1"/>
  <c r="I12" i="1"/>
  <c r="I10" i="1"/>
  <c r="I9" i="1"/>
  <c r="I8" i="1"/>
  <c r="I40" i="1"/>
  <c r="I38" i="1"/>
  <c r="I36" i="1"/>
  <c r="I39" i="1"/>
  <c r="I34" i="1"/>
  <c r="I37" i="1"/>
  <c r="I41" i="1"/>
  <c r="I35" i="1"/>
  <c r="I42" i="1"/>
  <c r="I43" i="1"/>
</calcChain>
</file>

<file path=xl/sharedStrings.xml><?xml version="1.0" encoding="utf-8"?>
<sst xmlns="http://schemas.openxmlformats.org/spreadsheetml/2006/main" count="52" uniqueCount="34">
  <si>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</si>
  <si>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</si>
  <si>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</si>
  <si>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</si>
  <si>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</si>
  <si>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</si>
  <si>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</si>
  <si>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</si>
  <si>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</si>
  <si>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</si>
  <si>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 xml:space="preserve"> B K V  </t>
  </si>
  <si>
    <t xml:space="preserve">  B K V  </t>
  </si>
  <si>
    <t>23. BKV - CUP</t>
  </si>
  <si>
    <t xml:space="preserve">      am 06. April 2019</t>
  </si>
  <si>
    <t>KSK Kaiser Bier</t>
  </si>
  <si>
    <t>KSV Wiener Netze 2</t>
  </si>
  <si>
    <t>WAT Liesing</t>
  </si>
  <si>
    <t>Partyka-Braun Gerhard</t>
  </si>
  <si>
    <t>Leiner Gerhard</t>
  </si>
  <si>
    <t>Rischanek Monika</t>
  </si>
  <si>
    <t>Matanovic Drazen</t>
  </si>
  <si>
    <t>Hirschmugl Christian</t>
  </si>
  <si>
    <t>Mold Gerhard</t>
  </si>
  <si>
    <t>Bittermann Alfred</t>
  </si>
  <si>
    <t>Dulic Bela</t>
  </si>
  <si>
    <t>Linzer Ferdinand</t>
  </si>
  <si>
    <t>Gebhard Ludwig</t>
  </si>
  <si>
    <t>Pimperl Herbert</t>
  </si>
  <si>
    <t>Pimperl Johannes</t>
  </si>
  <si>
    <t>Schlauss Bernhard</t>
  </si>
  <si>
    <t>Müller Erhart</t>
  </si>
  <si>
    <t>Duzican Stefan</t>
  </si>
  <si>
    <t>HKA Wien</t>
  </si>
  <si>
    <t>Skazlic Dragan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</si>
</sst>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0"/>
      <color indexed="5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2" fontId="2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4" xfId="0" applyFont="1" applyBorder="1"/>
    <xf numFmtId="0" fontId="3" fillId="0" borderId="0" xfId="0" applyFont="1" applyAlignment="1">
      <alignment horizontal="right"/>
    </xf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0" borderId="14" xfId="0" applyFill="1" applyBorder="1"/>
    <xf numFmtId="0" fontId="0" fillId="2" borderId="16" xfId="0" applyFill="1" applyBorder="1"/>
    <xf numFmtId="0" fontId="0" fillId="0" borderId="12" xfId="0" applyBorder="1"/>
    <xf numFmtId="0" fontId="0" fillId="0" borderId="12" xfId="0" applyFill="1" applyBorder="1"/>
    <xf numFmtId="2" fontId="0" fillId="0" borderId="11" xfId="0" applyNumberFormat="1" applyBorder="1"/>
    <xf numFmtId="0" fontId="0" fillId="0" borderId="11" xfId="0" applyFill="1" applyBorder="1"/>
    <xf numFmtId="0" fontId="0" fillId="0" borderId="8" xfId="0" applyFill="1" applyBorder="1"/>
    <xf numFmtId="0" fontId="1" fillId="0" borderId="17" xfId="0" applyFont="1" applyBorder="1"/>
    <xf numFmtId="0" fontId="2" fillId="0" borderId="11" xfId="0" applyFont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Alignment="1">
      <alignment horizontal="left"/>
    </xf>
    <xf numFmtId="2" fontId="0" fillId="0" borderId="0" xfId="0" applyNumberFormat="1" applyBorder="1"/>
    <xf numFmtId="0" fontId="0" fillId="0" borderId="9" xfId="0" applyBorder="1"/>
    <xf numFmtId="0" fontId="0" fillId="0" borderId="18" xfId="0" applyBorder="1"/>
    <xf numFmtId="2" fontId="0" fillId="0" borderId="19" xfId="0" applyNumberFormat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" fontId="0" fillId="2" borderId="23" xfId="0" applyNumberFormat="1" applyFill="1" applyBorder="1"/>
    <xf numFmtId="0" fontId="6" fillId="0" borderId="17" xfId="0" applyFont="1" applyBorder="1"/>
    <xf numFmtId="2" fontId="5" fillId="0" borderId="0" xfId="0" applyNumberFormat="1" applyFont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0</xdr:row>
      <xdr:rowOff>857250</xdr:rowOff>
    </xdr:to>
    <xdr:pic>
      <xdr:nvPicPr>
        <xdr:cNvPr id="1089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090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31" zoomScaleNormal="131" workbookViewId="0"/>
  </sheetViews>
  <sheetFormatPr baseColWidth="10" defaultRowHeight="12.75" x14ac:dyDescent="0.2"/>
  <cols>
    <col min="1" max="1" width="2.5703125" customWidth="1"/>
    <col min="2" max="2" width="25.42578125" customWidth="1"/>
    <col min="3" max="3" width="24.42578125" customWidth="1"/>
    <col min="4" max="5" width="5.7109375" customWidth="1"/>
    <col min="6" max="6" width="6.7109375" customWidth="1"/>
    <col min="7" max="7" width="3.7109375" customWidth="1"/>
    <col min="8" max="8" width="8.7109375" style="4" customWidth="1"/>
    <col min="9" max="9" width="17.140625" hidden="1" customWidth="1"/>
  </cols>
  <sheetData>
    <row r="1" spans="1:10" ht="68.25" customHeight="1" x14ac:dyDescent="0.2">
      <c r="C1" s="49" t="s">
        <v>12</v>
      </c>
      <c r="D1" s="50"/>
      <c r="E1" s="50"/>
      <c r="F1" s="50"/>
    </row>
    <row r="2" spans="1:10" ht="18" customHeight="1" x14ac:dyDescent="0.4">
      <c r="B2" s="16" t="s">
        <v>11</v>
      </c>
      <c r="C2" s="51" t="s">
        <v>13</v>
      </c>
      <c r="D2" s="52"/>
      <c r="E2" s="52"/>
      <c r="F2" s="52"/>
      <c r="G2" s="53" t="s">
        <v>10</v>
      </c>
      <c r="H2" s="54"/>
    </row>
    <row r="3" spans="1:10" ht="18" customHeight="1" x14ac:dyDescent="0.4">
      <c r="B3" s="16"/>
      <c r="C3" s="36"/>
      <c r="D3" s="36"/>
      <c r="E3" s="36"/>
      <c r="F3" s="36"/>
      <c r="G3" s="19"/>
      <c r="H3" s="20"/>
    </row>
    <row r="4" spans="1:10" ht="18" customHeight="1" x14ac:dyDescent="0.4">
      <c r="B4" s="16"/>
      <c r="C4" s="36"/>
      <c r="D4" s="36"/>
      <c r="E4" s="36"/>
      <c r="F4" s="36"/>
      <c r="G4" s="19"/>
      <c r="H4" s="20"/>
    </row>
    <row r="5" spans="1:10" ht="18" customHeight="1" x14ac:dyDescent="0.4">
      <c r="B5" s="16"/>
      <c r="C5" s="36"/>
      <c r="D5" s="36"/>
      <c r="E5" s="36"/>
      <c r="F5" s="36"/>
      <c r="G5" s="19"/>
      <c r="H5" s="20"/>
    </row>
    <row r="7" spans="1:10" x14ac:dyDescent="0.2">
      <c r="B7" s="13" t="s">
        <v>0</v>
      </c>
      <c r="C7" s="21" t="s">
        <v>1</v>
      </c>
      <c r="D7" s="21" t="s">
        <v>2</v>
      </c>
      <c r="E7" s="21" t="s">
        <v>3</v>
      </c>
      <c r="F7" s="21" t="s">
        <v>4</v>
      </c>
      <c r="G7" s="14"/>
      <c r="H7" s="15" t="s">
        <v>5</v>
      </c>
      <c r="I7" s="46">
        <f>H12+0.06</f>
        <v>448.31</v>
      </c>
      <c r="J7" s="35"/>
    </row>
    <row r="8" spans="1:10" x14ac:dyDescent="0.2">
      <c r="B8" s="18"/>
      <c r="C8" s="23" t="s">
        <v>18</v>
      </c>
      <c r="D8" s="23">
        <v>319</v>
      </c>
      <c r="E8" s="23">
        <v>160</v>
      </c>
      <c r="F8" s="23">
        <f>D8+E8</f>
        <v>479</v>
      </c>
      <c r="G8" s="1"/>
      <c r="H8" s="9"/>
      <c r="I8" s="46">
        <f>H12+0.05</f>
        <v>448.3</v>
      </c>
      <c r="J8" s="35"/>
    </row>
    <row r="9" spans="1:10" x14ac:dyDescent="0.2">
      <c r="B9" s="18" t="s">
        <v>15</v>
      </c>
      <c r="C9" s="29" t="s">
        <v>23</v>
      </c>
      <c r="D9" s="28">
        <v>303</v>
      </c>
      <c r="E9" s="28">
        <v>107</v>
      </c>
      <c r="F9" s="28">
        <f>D9+E9</f>
        <v>410</v>
      </c>
      <c r="G9" s="14"/>
      <c r="H9" s="30"/>
      <c r="I9" s="46">
        <f>H12+0.04</f>
        <v>448.29</v>
      </c>
      <c r="J9" s="35"/>
    </row>
    <row r="10" spans="1:10" x14ac:dyDescent="0.2">
      <c r="B10" s="8"/>
      <c r="C10" s="29" t="s">
        <v>24</v>
      </c>
      <c r="D10" s="28">
        <v>293</v>
      </c>
      <c r="E10" s="28">
        <v>151</v>
      </c>
      <c r="F10" s="28">
        <f>D10+E10</f>
        <v>444</v>
      </c>
      <c r="G10" s="14"/>
      <c r="H10" s="30"/>
      <c r="I10" s="46">
        <f>H12+0.03</f>
        <v>448.28</v>
      </c>
      <c r="J10" s="35"/>
    </row>
    <row r="11" spans="1:10" x14ac:dyDescent="0.2">
      <c r="B11" s="10"/>
      <c r="C11" s="26" t="s">
        <v>25</v>
      </c>
      <c r="D11" s="26">
        <v>317</v>
      </c>
      <c r="E11" s="26">
        <v>143</v>
      </c>
      <c r="F11" s="24">
        <f>D11+E11</f>
        <v>460</v>
      </c>
      <c r="G11" s="11"/>
      <c r="H11" s="12"/>
      <c r="I11" s="46">
        <f>H12+0.02</f>
        <v>448.27</v>
      </c>
      <c r="J11" s="35"/>
    </row>
    <row r="12" spans="1:10" ht="13.5" thickBot="1" x14ac:dyDescent="0.25">
      <c r="A12" s="3" t="s">
        <v>6</v>
      </c>
      <c r="B12" s="5"/>
      <c r="C12" s="27"/>
      <c r="D12" s="27">
        <f>SUM(D8:D11)</f>
        <v>1232</v>
      </c>
      <c r="E12" s="27">
        <f>SUM(E8:E11)</f>
        <v>561</v>
      </c>
      <c r="F12" s="27">
        <f>SUM(F8:F11)</f>
        <v>1793</v>
      </c>
      <c r="G12" s="6"/>
      <c r="H12" s="7">
        <f>AVERAGE(F8:F11)</f>
        <v>448.25</v>
      </c>
      <c r="I12" s="47">
        <f>H12+0.01</f>
        <v>448.26</v>
      </c>
      <c r="J12" s="35"/>
    </row>
    <row r="13" spans="1:10" x14ac:dyDescent="0.2">
      <c r="A13" s="3"/>
      <c r="B13" s="2"/>
      <c r="C13" s="2"/>
      <c r="D13" s="2"/>
      <c r="E13" s="2"/>
      <c r="F13" s="2"/>
      <c r="G13" s="2"/>
      <c r="H13" s="35"/>
      <c r="I13" s="46">
        <f>H12</f>
        <v>448.25</v>
      </c>
      <c r="J13" s="35"/>
    </row>
    <row r="14" spans="1:10" x14ac:dyDescent="0.2">
      <c r="A14" s="3"/>
      <c r="B14" s="2"/>
      <c r="C14" s="2"/>
      <c r="D14" s="2"/>
      <c r="E14" s="2"/>
      <c r="F14" s="2"/>
      <c r="G14" s="2"/>
      <c r="H14" s="35"/>
      <c r="I14" s="48">
        <f>H22+0.09</f>
        <v>446.59</v>
      </c>
      <c r="J14" s="35"/>
    </row>
    <row r="15" spans="1:10" x14ac:dyDescent="0.2">
      <c r="A15" s="3"/>
      <c r="B15" s="2"/>
      <c r="C15" s="2"/>
      <c r="D15" s="2"/>
      <c r="E15" s="2"/>
      <c r="F15" s="2"/>
      <c r="G15" s="2"/>
      <c r="H15" s="35"/>
      <c r="I15" s="48">
        <f>H22+0.08</f>
        <v>446.58</v>
      </c>
      <c r="J15" s="35"/>
    </row>
    <row r="16" spans="1:10" x14ac:dyDescent="0.2">
      <c r="B16" s="1"/>
      <c r="C16" s="1"/>
      <c r="D16" s="1"/>
      <c r="E16" s="1"/>
      <c r="F16" s="1"/>
      <c r="G16" s="1"/>
      <c r="H16" s="37"/>
      <c r="I16" s="48">
        <f>H22+0.07</f>
        <v>446.57</v>
      </c>
      <c r="J16" s="35"/>
    </row>
    <row r="17" spans="1:10" x14ac:dyDescent="0.2">
      <c r="B17" s="21" t="s">
        <v>0</v>
      </c>
      <c r="C17" s="34" t="s">
        <v>1</v>
      </c>
      <c r="D17" s="21" t="s">
        <v>2</v>
      </c>
      <c r="E17" s="21" t="s">
        <v>3</v>
      </c>
      <c r="F17" s="21" t="s">
        <v>4</v>
      </c>
      <c r="G17" s="14"/>
      <c r="H17" s="15" t="s">
        <v>5</v>
      </c>
      <c r="I17" s="46">
        <f>H22+0.06</f>
        <v>446.56</v>
      </c>
      <c r="J17" s="4"/>
    </row>
    <row r="18" spans="1:10" x14ac:dyDescent="0.2">
      <c r="B18" s="33"/>
      <c r="C18" s="31" t="s">
        <v>19</v>
      </c>
      <c r="D18" s="28">
        <v>326</v>
      </c>
      <c r="E18" s="28">
        <v>151</v>
      </c>
      <c r="F18" s="28">
        <f>D18+E18</f>
        <v>477</v>
      </c>
      <c r="G18" s="14"/>
      <c r="H18" s="30"/>
      <c r="I18" s="46">
        <f>H22+0.05</f>
        <v>446.55</v>
      </c>
      <c r="J18" s="4"/>
    </row>
    <row r="19" spans="1:10" x14ac:dyDescent="0.2">
      <c r="B19" s="22" t="s">
        <v>32</v>
      </c>
      <c r="C19" s="31" t="s">
        <v>21</v>
      </c>
      <c r="D19" s="28">
        <v>290</v>
      </c>
      <c r="E19" s="28">
        <v>133</v>
      </c>
      <c r="F19" s="28">
        <f>D19+E19</f>
        <v>423</v>
      </c>
      <c r="G19" s="14"/>
      <c r="H19" s="30"/>
      <c r="I19" s="46">
        <f>H22+0.04</f>
        <v>446.54</v>
      </c>
      <c r="J19" s="4"/>
    </row>
    <row r="20" spans="1:10" x14ac:dyDescent="0.2">
      <c r="B20" s="23"/>
      <c r="C20" s="31" t="s">
        <v>27</v>
      </c>
      <c r="D20" s="28">
        <v>280</v>
      </c>
      <c r="E20" s="28">
        <v>161</v>
      </c>
      <c r="F20" s="28">
        <f>D20+E20</f>
        <v>441</v>
      </c>
      <c r="G20" s="14"/>
      <c r="H20" s="30"/>
      <c r="I20" s="46">
        <f>H22+0.03</f>
        <v>446.53</v>
      </c>
      <c r="J20" s="4"/>
    </row>
    <row r="21" spans="1:10" x14ac:dyDescent="0.2">
      <c r="B21" s="24"/>
      <c r="C21" s="32" t="s">
        <v>28</v>
      </c>
      <c r="D21" s="26">
        <v>293</v>
      </c>
      <c r="E21" s="26">
        <v>152</v>
      </c>
      <c r="F21" s="24">
        <f>D21+E21</f>
        <v>445</v>
      </c>
      <c r="G21" s="11"/>
      <c r="H21" s="12"/>
      <c r="I21" s="46">
        <f>H22+0.02</f>
        <v>446.52</v>
      </c>
      <c r="J21" s="4"/>
    </row>
    <row r="22" spans="1:10" ht="13.5" thickBot="1" x14ac:dyDescent="0.25">
      <c r="A22" s="3" t="s">
        <v>7</v>
      </c>
      <c r="B22" s="25"/>
      <c r="C22" s="27"/>
      <c r="D22" s="27">
        <f>SUM(D18:D21)</f>
        <v>1189</v>
      </c>
      <c r="E22" s="27">
        <f>SUM(E18:E21)</f>
        <v>597</v>
      </c>
      <c r="F22" s="27">
        <f>SUM(F18:F21)</f>
        <v>1786</v>
      </c>
      <c r="G22" s="6"/>
      <c r="H22" s="7">
        <f>AVERAGE(F18:F21)</f>
        <v>446.5</v>
      </c>
      <c r="I22" s="47">
        <f>H22+0.01</f>
        <v>446.51</v>
      </c>
      <c r="J22" s="4"/>
    </row>
    <row r="23" spans="1:10" x14ac:dyDescent="0.2">
      <c r="A23" s="3"/>
      <c r="B23" s="1"/>
      <c r="C23" s="1"/>
      <c r="D23" s="1"/>
      <c r="E23" s="1"/>
      <c r="F23" s="1"/>
      <c r="G23" s="1"/>
      <c r="H23" s="37"/>
      <c r="I23" s="46">
        <f>H22</f>
        <v>446.5</v>
      </c>
      <c r="J23" s="4"/>
    </row>
    <row r="24" spans="1:10" x14ac:dyDescent="0.2">
      <c r="A24" s="3"/>
      <c r="B24" s="1"/>
      <c r="C24" s="1"/>
      <c r="D24" s="1"/>
      <c r="E24" s="1"/>
      <c r="F24" s="1"/>
      <c r="G24" s="1"/>
      <c r="H24" s="1"/>
      <c r="I24" s="48">
        <f>H32+0.09</f>
        <v>437.59</v>
      </c>
      <c r="J24" s="4"/>
    </row>
    <row r="25" spans="1:10" x14ac:dyDescent="0.2">
      <c r="A25" s="3"/>
      <c r="B25" s="1"/>
      <c r="C25" s="1"/>
      <c r="D25" s="1"/>
      <c r="E25" s="1"/>
      <c r="F25" s="1"/>
      <c r="G25" s="1"/>
      <c r="H25" s="1"/>
      <c r="I25" s="48">
        <f>H32+0.08</f>
        <v>437.58</v>
      </c>
      <c r="J25" s="4"/>
    </row>
    <row r="26" spans="1:10" x14ac:dyDescent="0.2">
      <c r="B26" s="1"/>
      <c r="C26" s="1"/>
      <c r="D26" s="1"/>
      <c r="E26" s="1"/>
      <c r="F26" s="1"/>
      <c r="G26" s="1"/>
      <c r="H26" s="1"/>
      <c r="I26" s="48">
        <f>H32+0.07</f>
        <v>437.57</v>
      </c>
      <c r="J26" s="4"/>
    </row>
    <row r="27" spans="1:10" x14ac:dyDescent="0.2">
      <c r="B27" s="21" t="s">
        <v>0</v>
      </c>
      <c r="C27" s="21" t="s">
        <v>1</v>
      </c>
      <c r="D27" s="21" t="s">
        <v>2</v>
      </c>
      <c r="E27" s="21" t="s">
        <v>3</v>
      </c>
      <c r="F27" s="13" t="s">
        <v>4</v>
      </c>
      <c r="G27" s="38"/>
      <c r="H27" s="15" t="s">
        <v>5</v>
      </c>
      <c r="I27" s="46">
        <f>H32+0.06</f>
        <v>437.56</v>
      </c>
      <c r="J27" s="4"/>
    </row>
    <row r="28" spans="1:10" x14ac:dyDescent="0.2">
      <c r="B28" s="45"/>
      <c r="C28" s="28" t="s">
        <v>20</v>
      </c>
      <c r="D28" s="28">
        <v>279</v>
      </c>
      <c r="E28" s="28">
        <v>133</v>
      </c>
      <c r="F28" s="28">
        <f>D28+E28</f>
        <v>412</v>
      </c>
      <c r="G28" s="38"/>
      <c r="H28" s="30"/>
      <c r="I28" s="46">
        <f>H32+0.05</f>
        <v>437.55</v>
      </c>
      <c r="J28" s="4"/>
    </row>
    <row r="29" spans="1:10" x14ac:dyDescent="0.2">
      <c r="B29" s="22" t="s">
        <v>14</v>
      </c>
      <c r="C29" s="29" t="s">
        <v>22</v>
      </c>
      <c r="D29" s="28">
        <v>322</v>
      </c>
      <c r="E29" s="28">
        <v>152</v>
      </c>
      <c r="F29" s="28">
        <f>D29+E29</f>
        <v>474</v>
      </c>
      <c r="G29" s="38"/>
      <c r="H29" s="30"/>
      <c r="I29" s="46">
        <f>H32+0.04</f>
        <v>437.54</v>
      </c>
      <c r="J29" s="4"/>
    </row>
    <row r="30" spans="1:10" x14ac:dyDescent="0.2">
      <c r="B30" s="23"/>
      <c r="C30" s="29" t="s">
        <v>33</v>
      </c>
      <c r="D30" s="28">
        <v>303</v>
      </c>
      <c r="E30" s="28">
        <v>148</v>
      </c>
      <c r="F30" s="28">
        <f>D30+E30</f>
        <v>451</v>
      </c>
      <c r="G30" s="38"/>
      <c r="H30" s="30"/>
      <c r="I30" s="46">
        <f>H32+0.03</f>
        <v>437.53</v>
      </c>
      <c r="J30" s="4"/>
    </row>
    <row r="31" spans="1:10" x14ac:dyDescent="0.2">
      <c r="B31" s="24"/>
      <c r="C31" s="29" t="s">
        <v>31</v>
      </c>
      <c r="D31" s="29">
        <v>287</v>
      </c>
      <c r="E31" s="29">
        <v>126</v>
      </c>
      <c r="F31" s="28">
        <f>D31+E31</f>
        <v>413</v>
      </c>
      <c r="G31" s="39"/>
      <c r="H31" s="40"/>
      <c r="I31" s="46">
        <f>H32+0.02</f>
        <v>437.52</v>
      </c>
      <c r="J31" s="4"/>
    </row>
    <row r="32" spans="1:10" ht="13.5" thickBot="1" x14ac:dyDescent="0.25">
      <c r="A32" s="3" t="s">
        <v>8</v>
      </c>
      <c r="B32" s="43"/>
      <c r="C32" s="41"/>
      <c r="D32" s="41">
        <f>SUM(D28:D31)</f>
        <v>1191</v>
      </c>
      <c r="E32" s="41">
        <f>SUM(E28:E31)</f>
        <v>559</v>
      </c>
      <c r="F32" s="42">
        <f>SUM(F28:F31)</f>
        <v>1750</v>
      </c>
      <c r="G32" s="42"/>
      <c r="H32" s="44">
        <f>AVERAGE(F28:F31)</f>
        <v>437.5</v>
      </c>
      <c r="I32" s="47">
        <f>H32+0.01</f>
        <v>437.51</v>
      </c>
      <c r="J32" s="4"/>
    </row>
    <row r="33" spans="1:10" x14ac:dyDescent="0.2">
      <c r="A33" s="3"/>
      <c r="B33" s="1"/>
      <c r="C33" s="1"/>
      <c r="D33" s="1"/>
      <c r="E33" s="1"/>
      <c r="F33" s="1"/>
      <c r="G33" s="1"/>
      <c r="H33" s="37"/>
      <c r="I33" s="46">
        <f>H32</f>
        <v>437.5</v>
      </c>
      <c r="J33" s="4"/>
    </row>
    <row r="34" spans="1:10" x14ac:dyDescent="0.2">
      <c r="A34" s="3"/>
      <c r="B34" s="1"/>
      <c r="C34" s="1"/>
      <c r="D34" s="1"/>
      <c r="E34" s="1"/>
      <c r="F34" s="1"/>
      <c r="G34" s="1"/>
      <c r="H34" s="37"/>
      <c r="I34" s="48">
        <f>H42+0.09</f>
        <v>418.09</v>
      </c>
      <c r="J34" s="4"/>
    </row>
    <row r="35" spans="1:10" x14ac:dyDescent="0.2">
      <c r="A35" s="3"/>
      <c r="B35" s="1"/>
      <c r="C35" s="1"/>
      <c r="D35" s="1"/>
      <c r="E35" s="1"/>
      <c r="F35" s="1"/>
      <c r="G35" s="1"/>
      <c r="H35" s="37"/>
      <c r="I35" s="48">
        <f>H42+0.08</f>
        <v>418.08</v>
      </c>
      <c r="J35" s="4"/>
    </row>
    <row r="36" spans="1:10" x14ac:dyDescent="0.2">
      <c r="B36" s="1"/>
      <c r="C36" s="1"/>
      <c r="D36" s="1"/>
      <c r="E36" s="1"/>
      <c r="F36" s="1"/>
      <c r="G36" s="1"/>
      <c r="H36" s="37"/>
      <c r="I36" s="48">
        <f>H42+0.07</f>
        <v>418.07</v>
      </c>
      <c r="J36" s="4"/>
    </row>
    <row r="37" spans="1:10" x14ac:dyDescent="0.2">
      <c r="B37" s="21" t="s">
        <v>0</v>
      </c>
      <c r="C37" s="21" t="s">
        <v>1</v>
      </c>
      <c r="D37" s="21" t="s">
        <v>2</v>
      </c>
      <c r="E37" s="21" t="s">
        <v>3</v>
      </c>
      <c r="F37" s="21" t="s">
        <v>4</v>
      </c>
      <c r="G37" s="38"/>
      <c r="H37" s="15" t="s">
        <v>5</v>
      </c>
      <c r="I37" s="46">
        <f>H42+0.06</f>
        <v>418.06</v>
      </c>
      <c r="J37" s="4"/>
    </row>
    <row r="38" spans="1:10" x14ac:dyDescent="0.2">
      <c r="B38" s="33"/>
      <c r="C38" s="28" t="s">
        <v>17</v>
      </c>
      <c r="D38" s="28">
        <v>307</v>
      </c>
      <c r="E38" s="28">
        <v>131</v>
      </c>
      <c r="F38" s="28">
        <f>D38+E38</f>
        <v>438</v>
      </c>
      <c r="G38" s="38"/>
      <c r="H38" s="30"/>
      <c r="I38" s="46">
        <f>H42+0.05</f>
        <v>418.05</v>
      </c>
      <c r="J38" s="4"/>
    </row>
    <row r="39" spans="1:10" x14ac:dyDescent="0.2">
      <c r="B39" s="22" t="s">
        <v>16</v>
      </c>
      <c r="C39" s="29" t="s">
        <v>26</v>
      </c>
      <c r="D39" s="28">
        <v>278</v>
      </c>
      <c r="E39" s="28">
        <v>116</v>
      </c>
      <c r="F39" s="28">
        <f>D39+E39</f>
        <v>394</v>
      </c>
      <c r="G39" s="38"/>
      <c r="H39" s="30"/>
      <c r="I39" s="46">
        <f>H42+0.04</f>
        <v>418.04</v>
      </c>
      <c r="J39" s="4"/>
    </row>
    <row r="40" spans="1:10" x14ac:dyDescent="0.2">
      <c r="B40" s="22"/>
      <c r="C40" s="29" t="s">
        <v>29</v>
      </c>
      <c r="D40" s="28">
        <v>290</v>
      </c>
      <c r="E40" s="28">
        <v>143</v>
      </c>
      <c r="F40" s="28">
        <f>D40+E40</f>
        <v>433</v>
      </c>
      <c r="G40" s="38"/>
      <c r="H40" s="30"/>
      <c r="I40" s="46">
        <f>H42+0.03</f>
        <v>418.03</v>
      </c>
      <c r="J40" s="4"/>
    </row>
    <row r="41" spans="1:10" x14ac:dyDescent="0.2">
      <c r="B41" s="24"/>
      <c r="C41" s="29" t="s">
        <v>30</v>
      </c>
      <c r="D41" s="29">
        <v>282</v>
      </c>
      <c r="E41" s="29">
        <v>125</v>
      </c>
      <c r="F41" s="28">
        <f>D41+E41</f>
        <v>407</v>
      </c>
      <c r="G41" s="38"/>
      <c r="H41" s="30"/>
      <c r="I41" s="46">
        <f>H42+0.02</f>
        <v>418.02</v>
      </c>
      <c r="J41" s="4"/>
    </row>
    <row r="42" spans="1:10" ht="13.5" thickBot="1" x14ac:dyDescent="0.25">
      <c r="A42" s="3" t="s">
        <v>9</v>
      </c>
      <c r="B42" s="43"/>
      <c r="C42" s="41"/>
      <c r="D42" s="41">
        <f>SUM(D38:D41)</f>
        <v>1157</v>
      </c>
      <c r="E42" s="41">
        <f>SUM(E38:E41)</f>
        <v>515</v>
      </c>
      <c r="F42" s="41">
        <f>SUM(F38:F41)</f>
        <v>1672</v>
      </c>
      <c r="G42" s="42"/>
      <c r="H42" s="44">
        <f>AVERAGE(F38:F41)</f>
        <v>418</v>
      </c>
      <c r="I42" s="47">
        <f>H42+0.01</f>
        <v>418.01</v>
      </c>
      <c r="J42" s="4"/>
    </row>
    <row r="43" spans="1:10" x14ac:dyDescent="0.2">
      <c r="B43" s="2"/>
      <c r="C43" s="2"/>
      <c r="D43" s="2"/>
      <c r="E43" s="2"/>
      <c r="F43" s="2"/>
      <c r="G43" s="2"/>
      <c r="H43" s="35"/>
      <c r="I43" s="46">
        <f>H42</f>
        <v>418</v>
      </c>
      <c r="J43" s="4"/>
    </row>
    <row r="44" spans="1:10" x14ac:dyDescent="0.2">
      <c r="B44" s="2"/>
      <c r="C44" s="2"/>
      <c r="D44" s="2"/>
      <c r="E44" s="2"/>
      <c r="F44" s="2"/>
      <c r="G44" s="2"/>
      <c r="H44" s="35"/>
      <c r="I44" s="17"/>
      <c r="J44" s="4"/>
    </row>
    <row r="45" spans="1:10" x14ac:dyDescent="0.2">
      <c r="B45" s="2"/>
      <c r="C45" s="2"/>
      <c r="D45" s="2"/>
      <c r="E45" s="2"/>
      <c r="F45" s="2"/>
      <c r="G45" s="2"/>
      <c r="H45" s="35"/>
      <c r="I45" s="17"/>
      <c r="J45" s="4"/>
    </row>
    <row r="46" spans="1:10" x14ac:dyDescent="0.2">
      <c r="B46" s="1"/>
      <c r="C46" s="1"/>
      <c r="D46" s="1"/>
      <c r="E46" s="1"/>
      <c r="F46" s="1"/>
      <c r="G46" s="1"/>
      <c r="H46" s="37"/>
      <c r="I46" s="17"/>
      <c r="J46" s="4"/>
    </row>
    <row r="47" spans="1:10" x14ac:dyDescent="0.2">
      <c r="H47"/>
    </row>
    <row r="48" spans="1:10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  <row r="53" spans="8:8" x14ac:dyDescent="0.2">
      <c r="H53"/>
    </row>
    <row r="54" spans="8:8" x14ac:dyDescent="0.2">
      <c r="H54"/>
    </row>
    <row r="55" spans="8:8" x14ac:dyDescent="0.2">
      <c r="H55"/>
    </row>
    <row r="56" spans="8:8" x14ac:dyDescent="0.2">
      <c r="H56"/>
    </row>
    <row r="57" spans="8:8" x14ac:dyDescent="0.2">
      <c r="H57"/>
    </row>
    <row r="58" spans="8:8" x14ac:dyDescent="0.2">
      <c r="H58"/>
    </row>
    <row r="59" spans="8:8" x14ac:dyDescent="0.2">
      <c r="H59"/>
    </row>
    <row r="60" spans="8:8" x14ac:dyDescent="0.2">
      <c r="H60"/>
    </row>
    <row r="61" spans="8:8" x14ac:dyDescent="0.2">
      <c r="H61"/>
    </row>
    <row r="62" spans="8:8" x14ac:dyDescent="0.2">
      <c r="H62"/>
    </row>
    <row r="63" spans="8:8" x14ac:dyDescent="0.2">
      <c r="H63"/>
    </row>
    <row r="64" spans="8:8" x14ac:dyDescent="0.2">
      <c r="H64"/>
    </row>
    <row r="65" spans="8:8" x14ac:dyDescent="0.2">
      <c r="H65"/>
    </row>
  </sheetData>
  <mergeCells count="3">
    <mergeCell ref="C1:F1"/>
    <mergeCell ref="C2:F2"/>
    <mergeCell ref="G2:H2"/>
  </mergeCells>
  <phoneticPr fontId="0" type="noConversion"/>
  <printOptions horizontalCentered="1"/>
  <pageMargins left="0.59055118110236227" right="0.78740157480314965" top="0.98425196850393704" bottom="0.55118110236220474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Mannschaft</vt:lpstr>
      <vt:lpstr>Mannschaft!Druckbereich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2019-04-09T06:15:40Z</dcterms:created>
  <dcterms:modified xsi:type="dcterms:W3CDTF">2019-04-09T06:15:44Z</dcterms:modified>
</cp:coreProperties>
</file>